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F ADMON 2021-2024\CUENTA PUBLICA 2023\III TRIMESTRE 2023\"/>
    </mc:Choice>
  </mc:AlternateContent>
  <bookViews>
    <workbookView xWindow="0" yWindow="0" windowWidth="23040" windowHeight="9528"/>
  </bookViews>
  <sheets>
    <sheet name="PPI" sheetId="1" r:id="rId1"/>
  </sheets>
  <calcPr calcId="162913"/>
</workbook>
</file>

<file path=xl/calcChain.xml><?xml version="1.0" encoding="utf-8"?>
<calcChain xmlns="http://schemas.openxmlformats.org/spreadsheetml/2006/main">
  <c r="M36" i="1" l="1"/>
  <c r="L36" i="1"/>
  <c r="G36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5" i="1"/>
  <c r="G9" i="1"/>
  <c r="K39" i="1"/>
  <c r="J39" i="1"/>
  <c r="I39" i="1"/>
  <c r="H39" i="1"/>
  <c r="G39" i="1"/>
  <c r="K30" i="1"/>
  <c r="J30" i="1"/>
  <c r="I30" i="1"/>
  <c r="H30" i="1"/>
  <c r="G30" i="1"/>
  <c r="M39" i="1"/>
  <c r="M35" i="1"/>
  <c r="M30" i="1"/>
  <c r="M9" i="1"/>
  <c r="K41" i="1"/>
  <c r="I41" i="1"/>
  <c r="H41" i="1"/>
  <c r="J41" i="1"/>
  <c r="G41" i="1"/>
  <c r="L39" i="1"/>
  <c r="L35" i="1"/>
  <c r="L30" i="1"/>
  <c r="L9" i="1"/>
  <c r="L41" i="1"/>
  <c r="M41" i="1"/>
</calcChain>
</file>

<file path=xl/sharedStrings.xml><?xml version="1.0" encoding="utf-8"?>
<sst xmlns="http://schemas.openxmlformats.org/spreadsheetml/2006/main" count="69" uniqueCount="57">
  <si>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</si>
  <si>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</si>
  <si>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</si>
  <si>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</si>
  <si>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</si>
  <si>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</si>
  <si>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</si>
  <si>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</si>
  <si>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</si>
  <si>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</si>
  <si>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</si>
  <si>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</si>
  <si>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</si>
  <si>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</si>
  <si>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</si>
  <si>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</si>
  <si>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</si>
  <si>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</si>
  <si>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</si>
  <si>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</si>
  <si>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</si>
  <si>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E0202</t>
  </si>
  <si>
    <t>CONTROL Y ADMINISTRACION RECURSOS FINANC</t>
  </si>
  <si>
    <t>MUEBLES DE OFICINA Y ESTANTERIA</t>
  </si>
  <si>
    <t>LICENCIAS INFORMATICAS E INTELECTUALES</t>
  </si>
  <si>
    <t>E0204</t>
  </si>
  <si>
    <t>EVENTOS Y COMUNICACIÓN</t>
  </si>
  <si>
    <t>EQUIPOS Y APARATOS AUDIOVISUALES</t>
  </si>
  <si>
    <t>CAMARAS FOTOGRAFICAS Y DE VIDEO</t>
  </si>
  <si>
    <t>SIST DE AIRE ACON, CALEFACC Y DE REFR INDUS Y COM</t>
  </si>
  <si>
    <t>E0206</t>
  </si>
  <si>
    <t>ADMINISTRACION DE CAPITAL HUMANO</t>
  </si>
  <si>
    <t>EQUIPO DE COMPUTO Y DE TECNOLOGIAS DE LA INFORMAC</t>
  </si>
  <si>
    <t>E0207</t>
  </si>
  <si>
    <t>ATENCION MEDICA INTEGRAL</t>
  </si>
  <si>
    <t>EQUIPO MEDICO Y DE LABORATORIO</t>
  </si>
  <si>
    <t>E0209</t>
  </si>
  <si>
    <t>EFICIENTE CONTROL DE SERVICIOS GENERALES</t>
  </si>
  <si>
    <t>VEHICULOS Y EQUIPO TERRESTRE</t>
  </si>
  <si>
    <t>E0212</t>
  </si>
  <si>
    <t>DESARROLLO INFANTIL</t>
  </si>
  <si>
    <t>E0213</t>
  </si>
  <si>
    <t>NUTRIENDO FAMILIAS</t>
  </si>
  <si>
    <t>MAQUINARIA Y EQUIPO INDUSTRIAL</t>
  </si>
  <si>
    <t>E0214</t>
  </si>
  <si>
    <t>ATENCION ADULTOS MAYORES</t>
  </si>
  <si>
    <t>OTROS EQUIPOS</t>
  </si>
  <si>
    <t>E0216</t>
  </si>
  <si>
    <t>ASESORÍA Y PROTECCIÓN LEGAL DE LA FAMILI</t>
  </si>
  <si>
    <t>E0217</t>
  </si>
  <si>
    <t>FORTALECIMIENTO COMUNITARIO</t>
  </si>
  <si>
    <t>E0218</t>
  </si>
  <si>
    <t>FORMACION DE OFICIOS</t>
  </si>
  <si>
    <t>K0109</t>
  </si>
  <si>
    <t>CLINICA DE HEMODIALISIS</t>
  </si>
  <si>
    <t>EDIFICACION NO HABITACIONAL</t>
  </si>
  <si>
    <t>Sistema Municipal para el Desarrollo Integral de la Familia de Silao de la Victoria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</si>
</sst>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color indexed="8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2" fillId="0" borderId="2" xfId="0" applyFont="1" applyBorder="1"/>
    <xf numFmtId="0" fontId="2" fillId="0" borderId="0" xfId="0" applyFont="1" applyBorder="1"/>
    <xf numFmtId="0" fontId="4" fillId="2" borderId="0" xfId="0" applyFont="1" applyFill="1" applyBorder="1" applyAlignment="1" applyProtection="1">
      <alignment horizontal="center" vertical="top" wrapText="1"/>
    </xf>
    <xf numFmtId="43" fontId="3" fillId="3" borderId="3" xfId="0" applyNumberFormat="1" applyFont="1" applyFill="1" applyBorder="1" applyAlignment="1" applyProtection="1">
      <alignment horizontal="right" vertical="center" wrapText="1"/>
    </xf>
    <xf numFmtId="9" fontId="3" fillId="3" borderId="3" xfId="3" applyFont="1" applyFill="1" applyBorder="1" applyAlignment="1" applyProtection="1">
      <alignment horizontal="center" vertical="top" wrapText="1"/>
    </xf>
    <xf numFmtId="9" fontId="3" fillId="3" borderId="4" xfId="3" applyFont="1" applyFill="1" applyBorder="1" applyAlignment="1" applyProtection="1">
      <alignment horizontal="center" vertical="top" wrapText="1"/>
    </xf>
    <xf numFmtId="43" fontId="3" fillId="4" borderId="3" xfId="0" applyNumberFormat="1" applyFont="1" applyFill="1" applyBorder="1" applyAlignment="1" applyProtection="1">
      <alignment horizontal="right" vertical="center" wrapText="1"/>
    </xf>
    <xf numFmtId="9" fontId="3" fillId="5" borderId="3" xfId="3" applyFont="1" applyFill="1" applyBorder="1" applyAlignment="1" applyProtection="1">
      <alignment horizontal="center" vertical="top" wrapText="1"/>
    </xf>
    <xf numFmtId="9" fontId="3" fillId="5" borderId="4" xfId="3" applyFont="1" applyFill="1" applyBorder="1" applyAlignment="1" applyProtection="1">
      <alignment horizontal="center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/>
    <xf numFmtId="0" fontId="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left" vertical="top" wrapText="1"/>
    </xf>
    <xf numFmtId="44" fontId="4" fillId="0" borderId="0" xfId="1" applyFont="1" applyFill="1" applyBorder="1" applyAlignment="1" applyProtection="1">
      <alignment vertical="top" wrapText="1"/>
    </xf>
    <xf numFmtId="9" fontId="4" fillId="0" borderId="0" xfId="3" applyFont="1" applyFill="1" applyBorder="1" applyAlignment="1" applyProtection="1">
      <alignment horizontal="center" vertical="top" wrapText="1"/>
    </xf>
    <xf numFmtId="9" fontId="4" fillId="0" borderId="1" xfId="3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9" fontId="3" fillId="0" borderId="0" xfId="3" applyFont="1" applyFill="1" applyBorder="1" applyAlignment="1" applyProtection="1">
      <alignment horizontal="center" vertical="top" wrapText="1"/>
    </xf>
    <xf numFmtId="9" fontId="3" fillId="0" borderId="1" xfId="3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44" fontId="3" fillId="0" borderId="0" xfId="1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/>
    <xf numFmtId="0" fontId="2" fillId="0" borderId="6" xfId="0" applyFont="1" applyFill="1" applyBorder="1"/>
    <xf numFmtId="0" fontId="4" fillId="0" borderId="6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center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26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29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3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8" fillId="6" borderId="17" xfId="2" applyFont="1" applyFill="1" applyBorder="1" applyAlignment="1" applyProtection="1">
      <alignment horizontal="center" vertical="center" wrapText="1"/>
      <protection locked="0"/>
    </xf>
    <xf numFmtId="0" fontId="8" fillId="6" borderId="18" xfId="2" applyFont="1" applyFill="1" applyBorder="1" applyAlignment="1" applyProtection="1">
      <alignment horizontal="center" vertical="center" wrapText="1"/>
      <protection locked="0"/>
    </xf>
    <xf numFmtId="0" fontId="8" fillId="6" borderId="19" xfId="2" applyFont="1" applyFill="1" applyBorder="1" applyAlignment="1" applyProtection="1">
      <alignment horizontal="center" vertical="center" wrapText="1"/>
      <protection locked="0"/>
    </xf>
  </cellXfs>
  <cellStyles count="4">
    <cellStyle name="Moneda" xfId="1" builtinId="4"/>
    <cellStyle name="Normal" xfId="0" builtinId="0"/>
    <cellStyle name="Normal 3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45</xdr:row>
      <xdr:rowOff>60960</xdr:rowOff>
    </xdr:from>
    <xdr:to>
      <xdr:col>8</xdr:col>
      <xdr:colOff>514229</xdr:colOff>
      <xdr:row>49</xdr:row>
      <xdr:rowOff>109790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0780" y="7985760"/>
          <a:ext cx="7395089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0</xdr:row>
      <xdr:rowOff>45720</xdr:rowOff>
    </xdr:from>
    <xdr:to>
      <xdr:col>2</xdr:col>
      <xdr:colOff>50338</xdr:colOff>
      <xdr:row>0</xdr:row>
      <xdr:rowOff>582214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4572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tabSelected="1" workbookViewId="0">
      <selection activeCell="D2" sqref="D2:D5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16384" width="11.44140625" style="1"/>
  </cols>
  <sheetData>
    <row r="1" spans="2:13" ht="57" customHeight="1" x14ac:dyDescent="0.25">
      <c r="B1" s="88" t="s">
        <v>56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2:13" ht="13.2" customHeight="1" x14ac:dyDescent="0.25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2" customHeight="1" x14ac:dyDescent="0.25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2" customHeight="1" x14ac:dyDescent="0.25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5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2" customHeight="1" x14ac:dyDescent="0.25">
      <c r="B6" s="81" t="s">
        <v>12</v>
      </c>
      <c r="C6" s="82"/>
      <c r="D6" s="82"/>
      <c r="E6" s="21"/>
      <c r="F6" s="22"/>
      <c r="G6" s="23"/>
      <c r="H6" s="23"/>
      <c r="I6" s="23"/>
      <c r="J6" s="83"/>
      <c r="K6" s="83"/>
      <c r="L6" s="23"/>
      <c r="M6" s="24"/>
    </row>
    <row r="7" spans="2:13" ht="13.2" customHeight="1" x14ac:dyDescent="0.25">
      <c r="B7" s="25"/>
      <c r="C7" s="84" t="s">
        <v>13</v>
      </c>
      <c r="D7" s="84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 t="shared" ref="G9:G27" si="0">+H9</f>
        <v>12000</v>
      </c>
      <c r="H9" s="36">
        <v>12000</v>
      </c>
      <c r="I9" s="36">
        <v>865691.89</v>
      </c>
      <c r="J9" s="36">
        <v>186481.6</v>
      </c>
      <c r="K9" s="36">
        <v>471221</v>
      </c>
      <c r="L9" s="37">
        <f t="shared" ref="L9:L27" si="1">IFERROR(K9/H9,0)</f>
        <v>39.268416666666667</v>
      </c>
      <c r="M9" s="38">
        <f t="shared" ref="M9:M27" si="2">IFERROR(K9/I9,0)</f>
        <v>0.5443287680562654</v>
      </c>
    </row>
    <row r="10" spans="2:13" x14ac:dyDescent="0.25">
      <c r="B10" s="32"/>
      <c r="C10" s="33"/>
      <c r="D10" s="34"/>
      <c r="E10" s="29">
        <v>5970</v>
      </c>
      <c r="F10" s="30" t="s">
        <v>24</v>
      </c>
      <c r="G10" s="35">
        <f t="shared" si="0"/>
        <v>0</v>
      </c>
      <c r="H10" s="36">
        <v>0</v>
      </c>
      <c r="I10" s="36">
        <v>34800</v>
      </c>
      <c r="J10" s="36">
        <v>0</v>
      </c>
      <c r="K10" s="36">
        <v>34800</v>
      </c>
      <c r="L10" s="37">
        <f t="shared" si="1"/>
        <v>0</v>
      </c>
      <c r="M10" s="38">
        <f t="shared" si="2"/>
        <v>1</v>
      </c>
    </row>
    <row r="11" spans="2:13" x14ac:dyDescent="0.25">
      <c r="B11" s="32" t="s">
        <v>25</v>
      </c>
      <c r="C11" s="33"/>
      <c r="D11" s="34" t="s">
        <v>26</v>
      </c>
      <c r="E11" s="29">
        <v>5110</v>
      </c>
      <c r="F11" s="30" t="s">
        <v>23</v>
      </c>
      <c r="G11" s="35">
        <f t="shared" si="0"/>
        <v>20000</v>
      </c>
      <c r="H11" s="36">
        <v>20000</v>
      </c>
      <c r="I11" s="36">
        <v>54288</v>
      </c>
      <c r="J11" s="36">
        <v>0</v>
      </c>
      <c r="K11" s="36">
        <v>54288</v>
      </c>
      <c r="L11" s="37">
        <f t="shared" si="1"/>
        <v>2.7143999999999999</v>
      </c>
      <c r="M11" s="38">
        <f t="shared" si="2"/>
        <v>1</v>
      </c>
    </row>
    <row r="12" spans="2:13" x14ac:dyDescent="0.25">
      <c r="B12" s="32"/>
      <c r="C12" s="33"/>
      <c r="D12" s="34"/>
      <c r="E12" s="29">
        <v>5210</v>
      </c>
      <c r="F12" s="30" t="s">
        <v>27</v>
      </c>
      <c r="G12" s="35">
        <f t="shared" si="0"/>
        <v>22000</v>
      </c>
      <c r="H12" s="36">
        <v>22000</v>
      </c>
      <c r="I12" s="36">
        <v>46074.97</v>
      </c>
      <c r="J12" s="36">
        <v>0</v>
      </c>
      <c r="K12" s="36">
        <v>46074.97</v>
      </c>
      <c r="L12" s="37">
        <f t="shared" si="1"/>
        <v>2.0943168181818184</v>
      </c>
      <c r="M12" s="38">
        <f t="shared" si="2"/>
        <v>1</v>
      </c>
    </row>
    <row r="13" spans="2:13" x14ac:dyDescent="0.25">
      <c r="B13" s="32"/>
      <c r="C13" s="33"/>
      <c r="D13" s="34"/>
      <c r="E13" s="29">
        <v>5230</v>
      </c>
      <c r="F13" s="30" t="s">
        <v>28</v>
      </c>
      <c r="G13" s="35">
        <f t="shared" si="0"/>
        <v>18000</v>
      </c>
      <c r="H13" s="36">
        <v>18000</v>
      </c>
      <c r="I13" s="36">
        <v>13299.3</v>
      </c>
      <c r="J13" s="36">
        <v>13299.3</v>
      </c>
      <c r="K13" s="36">
        <v>13299.3</v>
      </c>
      <c r="L13" s="37">
        <f t="shared" si="1"/>
        <v>0.73885000000000001</v>
      </c>
      <c r="M13" s="38">
        <f t="shared" si="2"/>
        <v>1</v>
      </c>
    </row>
    <row r="14" spans="2:13" x14ac:dyDescent="0.25">
      <c r="B14" s="32"/>
      <c r="C14" s="33"/>
      <c r="D14" s="34"/>
      <c r="E14" s="29">
        <v>5640</v>
      </c>
      <c r="F14" s="30" t="s">
        <v>29</v>
      </c>
      <c r="G14" s="35">
        <f t="shared" si="0"/>
        <v>0</v>
      </c>
      <c r="H14" s="36">
        <v>0</v>
      </c>
      <c r="I14" s="36">
        <v>8500</v>
      </c>
      <c r="J14" s="36">
        <v>8229.0400000000009</v>
      </c>
      <c r="K14" s="36">
        <v>8229.0400000000009</v>
      </c>
      <c r="L14" s="37">
        <f t="shared" si="1"/>
        <v>0</v>
      </c>
      <c r="M14" s="38">
        <f t="shared" si="2"/>
        <v>0.96812235294117654</v>
      </c>
    </row>
    <row r="15" spans="2:13" ht="20.399999999999999" x14ac:dyDescent="0.25">
      <c r="B15" s="32" t="s">
        <v>30</v>
      </c>
      <c r="C15" s="33"/>
      <c r="D15" s="34" t="s">
        <v>31</v>
      </c>
      <c r="E15" s="29">
        <v>5150</v>
      </c>
      <c r="F15" s="30" t="s">
        <v>32</v>
      </c>
      <c r="G15" s="35">
        <f t="shared" si="0"/>
        <v>106000</v>
      </c>
      <c r="H15" s="36">
        <v>106000</v>
      </c>
      <c r="I15" s="36">
        <v>106000</v>
      </c>
      <c r="J15" s="36">
        <v>0</v>
      </c>
      <c r="K15" s="36">
        <v>103478</v>
      </c>
      <c r="L15" s="37">
        <f t="shared" si="1"/>
        <v>0.97620754716981128</v>
      </c>
      <c r="M15" s="38">
        <f t="shared" si="2"/>
        <v>0.97620754716981128</v>
      </c>
    </row>
    <row r="16" spans="2:13" x14ac:dyDescent="0.25">
      <c r="B16" s="32" t="s">
        <v>33</v>
      </c>
      <c r="C16" s="33"/>
      <c r="D16" s="34" t="s">
        <v>34</v>
      </c>
      <c r="E16" s="29">
        <v>5310</v>
      </c>
      <c r="F16" s="30" t="s">
        <v>35</v>
      </c>
      <c r="G16" s="35">
        <f t="shared" si="0"/>
        <v>5704198.7599999998</v>
      </c>
      <c r="H16" s="36">
        <v>5704198.7599999998</v>
      </c>
      <c r="I16" s="36">
        <v>5423047.3200000003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5">
      <c r="B17" s="32"/>
      <c r="C17" s="33"/>
      <c r="D17" s="34"/>
      <c r="E17" s="29">
        <v>5640</v>
      </c>
      <c r="F17" s="30" t="s">
        <v>29</v>
      </c>
      <c r="G17" s="35">
        <f t="shared" si="0"/>
        <v>0</v>
      </c>
      <c r="H17" s="36">
        <v>0</v>
      </c>
      <c r="I17" s="36">
        <v>34866</v>
      </c>
      <c r="J17" s="36">
        <v>0</v>
      </c>
      <c r="K17" s="36">
        <v>34866</v>
      </c>
      <c r="L17" s="37">
        <f t="shared" si="1"/>
        <v>0</v>
      </c>
      <c r="M17" s="38">
        <f t="shared" si="2"/>
        <v>1</v>
      </c>
    </row>
    <row r="18" spans="2:13" x14ac:dyDescent="0.25">
      <c r="B18" s="32" t="s">
        <v>36</v>
      </c>
      <c r="C18" s="33"/>
      <c r="D18" s="34" t="s">
        <v>37</v>
      </c>
      <c r="E18" s="29">
        <v>5410</v>
      </c>
      <c r="F18" s="30" t="s">
        <v>38</v>
      </c>
      <c r="G18" s="35">
        <f t="shared" si="0"/>
        <v>1300000</v>
      </c>
      <c r="H18" s="36">
        <v>1300000</v>
      </c>
      <c r="I18" s="36">
        <v>2049500</v>
      </c>
      <c r="J18" s="36">
        <v>0</v>
      </c>
      <c r="K18" s="36">
        <v>2049500</v>
      </c>
      <c r="L18" s="37">
        <f t="shared" si="1"/>
        <v>1.5765384615384614</v>
      </c>
      <c r="M18" s="38">
        <f t="shared" si="2"/>
        <v>1</v>
      </c>
    </row>
    <row r="19" spans="2:13" x14ac:dyDescent="0.25">
      <c r="B19" s="32" t="s">
        <v>39</v>
      </c>
      <c r="C19" s="33"/>
      <c r="D19" s="34" t="s">
        <v>40</v>
      </c>
      <c r="E19" s="29">
        <v>5110</v>
      </c>
      <c r="F19" s="30" t="s">
        <v>23</v>
      </c>
      <c r="G19" s="35">
        <f t="shared" si="0"/>
        <v>0</v>
      </c>
      <c r="H19" s="36">
        <v>0</v>
      </c>
      <c r="I19" s="36">
        <v>100000</v>
      </c>
      <c r="J19" s="36">
        <v>35610.199999999997</v>
      </c>
      <c r="K19" s="36">
        <v>35610.199999999997</v>
      </c>
      <c r="L19" s="37">
        <f t="shared" si="1"/>
        <v>0</v>
      </c>
      <c r="M19" s="38">
        <f t="shared" si="2"/>
        <v>0.35610199999999997</v>
      </c>
    </row>
    <row r="20" spans="2:13" x14ac:dyDescent="0.25">
      <c r="B20" s="32"/>
      <c r="C20" s="33"/>
      <c r="D20" s="34"/>
      <c r="E20" s="29">
        <v>5640</v>
      </c>
      <c r="F20" s="30" t="s">
        <v>29</v>
      </c>
      <c r="G20" s="35">
        <f t="shared" si="0"/>
        <v>0</v>
      </c>
      <c r="H20" s="36">
        <v>0</v>
      </c>
      <c r="I20" s="36">
        <v>8229.0400000000009</v>
      </c>
      <c r="J20" s="36">
        <v>8229.0400000000009</v>
      </c>
      <c r="K20" s="36">
        <v>8229.0400000000009</v>
      </c>
      <c r="L20" s="37">
        <f t="shared" si="1"/>
        <v>0</v>
      </c>
      <c r="M20" s="38">
        <f t="shared" si="2"/>
        <v>1</v>
      </c>
    </row>
    <row r="21" spans="2:13" x14ac:dyDescent="0.25">
      <c r="B21" s="32" t="s">
        <v>41</v>
      </c>
      <c r="C21" s="33"/>
      <c r="D21" s="34" t="s">
        <v>42</v>
      </c>
      <c r="E21" s="29">
        <v>5620</v>
      </c>
      <c r="F21" s="30" t="s">
        <v>43</v>
      </c>
      <c r="G21" s="35">
        <f t="shared" si="0"/>
        <v>0</v>
      </c>
      <c r="H21" s="36">
        <v>0</v>
      </c>
      <c r="I21" s="36">
        <v>115500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5">
      <c r="B22" s="32" t="s">
        <v>44</v>
      </c>
      <c r="C22" s="33"/>
      <c r="D22" s="34" t="s">
        <v>45</v>
      </c>
      <c r="E22" s="29">
        <v>5690</v>
      </c>
      <c r="F22" s="30" t="s">
        <v>46</v>
      </c>
      <c r="G22" s="35">
        <f t="shared" si="0"/>
        <v>0</v>
      </c>
      <c r="H22" s="36">
        <v>0</v>
      </c>
      <c r="I22" s="36">
        <v>21000</v>
      </c>
      <c r="J22" s="36">
        <v>0</v>
      </c>
      <c r="K22" s="36">
        <v>21000</v>
      </c>
      <c r="L22" s="37">
        <f t="shared" si="1"/>
        <v>0</v>
      </c>
      <c r="M22" s="38">
        <f t="shared" si="2"/>
        <v>1</v>
      </c>
    </row>
    <row r="23" spans="2:13" x14ac:dyDescent="0.25">
      <c r="B23" s="32" t="s">
        <v>47</v>
      </c>
      <c r="C23" s="33"/>
      <c r="D23" s="34" t="s">
        <v>48</v>
      </c>
      <c r="E23" s="29">
        <v>5640</v>
      </c>
      <c r="F23" s="30" t="s">
        <v>29</v>
      </c>
      <c r="G23" s="35">
        <f t="shared" si="0"/>
        <v>0</v>
      </c>
      <c r="H23" s="36">
        <v>0</v>
      </c>
      <c r="I23" s="36">
        <v>5371</v>
      </c>
      <c r="J23" s="36">
        <v>0</v>
      </c>
      <c r="K23" s="36">
        <v>5371</v>
      </c>
      <c r="L23" s="37">
        <f t="shared" si="1"/>
        <v>0</v>
      </c>
      <c r="M23" s="38">
        <f t="shared" si="2"/>
        <v>1</v>
      </c>
    </row>
    <row r="24" spans="2:13" x14ac:dyDescent="0.25">
      <c r="B24" s="32" t="s">
        <v>49</v>
      </c>
      <c r="C24" s="33"/>
      <c r="D24" s="34" t="s">
        <v>50</v>
      </c>
      <c r="E24" s="29">
        <v>5620</v>
      </c>
      <c r="F24" s="30" t="s">
        <v>43</v>
      </c>
      <c r="G24" s="35">
        <f t="shared" si="0"/>
        <v>0</v>
      </c>
      <c r="H24" s="36">
        <v>0</v>
      </c>
      <c r="I24" s="36">
        <v>12000</v>
      </c>
      <c r="J24" s="36">
        <v>0</v>
      </c>
      <c r="K24" s="36">
        <v>0</v>
      </c>
      <c r="L24" s="37">
        <f t="shared" si="1"/>
        <v>0</v>
      </c>
      <c r="M24" s="38">
        <f t="shared" si="2"/>
        <v>0</v>
      </c>
    </row>
    <row r="25" spans="2:13" x14ac:dyDescent="0.25">
      <c r="B25" s="32" t="s">
        <v>51</v>
      </c>
      <c r="C25" s="33"/>
      <c r="D25" s="34" t="s">
        <v>52</v>
      </c>
      <c r="E25" s="29">
        <v>5640</v>
      </c>
      <c r="F25" s="30" t="s">
        <v>29</v>
      </c>
      <c r="G25" s="35">
        <f t="shared" si="0"/>
        <v>0</v>
      </c>
      <c r="H25" s="36">
        <v>0</v>
      </c>
      <c r="I25" s="36">
        <v>10427</v>
      </c>
      <c r="J25" s="36">
        <v>0</v>
      </c>
      <c r="K25" s="36">
        <v>10427</v>
      </c>
      <c r="L25" s="37">
        <f t="shared" si="1"/>
        <v>0</v>
      </c>
      <c r="M25" s="38">
        <f t="shared" si="2"/>
        <v>1</v>
      </c>
    </row>
    <row r="26" spans="2:13" x14ac:dyDescent="0.25">
      <c r="B26" s="32"/>
      <c r="C26" s="33"/>
      <c r="D26" s="34"/>
      <c r="E26" s="29">
        <v>5690</v>
      </c>
      <c r="F26" s="30" t="s">
        <v>46</v>
      </c>
      <c r="G26" s="35">
        <f t="shared" si="0"/>
        <v>0</v>
      </c>
      <c r="H26" s="36">
        <v>0</v>
      </c>
      <c r="I26" s="36">
        <v>15750</v>
      </c>
      <c r="J26" s="36">
        <v>0</v>
      </c>
      <c r="K26" s="36">
        <v>15750</v>
      </c>
      <c r="L26" s="37">
        <f t="shared" si="1"/>
        <v>0</v>
      </c>
      <c r="M26" s="38">
        <f t="shared" si="2"/>
        <v>1</v>
      </c>
    </row>
    <row r="27" spans="2:13" x14ac:dyDescent="0.25">
      <c r="B27" s="32" t="s">
        <v>53</v>
      </c>
      <c r="C27" s="33"/>
      <c r="D27" s="34" t="s">
        <v>54</v>
      </c>
      <c r="E27" s="29">
        <v>5310</v>
      </c>
      <c r="F27" s="30" t="s">
        <v>35</v>
      </c>
      <c r="G27" s="35">
        <f t="shared" si="0"/>
        <v>2000000</v>
      </c>
      <c r="H27" s="36">
        <v>2000000</v>
      </c>
      <c r="I27" s="36">
        <v>2000000</v>
      </c>
      <c r="J27" s="36">
        <v>0</v>
      </c>
      <c r="K27" s="36">
        <v>0</v>
      </c>
      <c r="L27" s="37">
        <f t="shared" si="1"/>
        <v>0</v>
      </c>
      <c r="M27" s="38">
        <f t="shared" si="2"/>
        <v>0</v>
      </c>
    </row>
    <row r="28" spans="2:13" x14ac:dyDescent="0.25">
      <c r="B28" s="32"/>
      <c r="C28" s="33"/>
      <c r="D28" s="34"/>
      <c r="E28" s="39"/>
      <c r="F28" s="40"/>
      <c r="G28" s="44"/>
      <c r="H28" s="44"/>
      <c r="I28" s="44"/>
      <c r="J28" s="44"/>
      <c r="K28" s="44"/>
      <c r="L28" s="41"/>
      <c r="M28" s="42"/>
    </row>
    <row r="29" spans="2:13" x14ac:dyDescent="0.25">
      <c r="B29" s="32"/>
      <c r="C29" s="33"/>
      <c r="D29" s="27"/>
      <c r="E29" s="43"/>
      <c r="F29" s="27"/>
      <c r="G29" s="27"/>
      <c r="H29" s="27"/>
      <c r="I29" s="27"/>
      <c r="J29" s="27"/>
      <c r="K29" s="27"/>
      <c r="L29" s="27"/>
      <c r="M29" s="28"/>
    </row>
    <row r="30" spans="2:13" ht="13.2" customHeight="1" x14ac:dyDescent="0.25">
      <c r="B30" s="85" t="s">
        <v>14</v>
      </c>
      <c r="C30" s="86"/>
      <c r="D30" s="86"/>
      <c r="E30" s="86"/>
      <c r="F30" s="86"/>
      <c r="G30" s="7">
        <f>SUM(G9:G27)</f>
        <v>9182198.7599999998</v>
      </c>
      <c r="H30" s="7">
        <f>SUM(H9:H27)</f>
        <v>9182198.7599999998</v>
      </c>
      <c r="I30" s="7">
        <f>SUM(I9:I27)</f>
        <v>10924344.52</v>
      </c>
      <c r="J30" s="7">
        <f>SUM(J9:J27)</f>
        <v>251849.18000000002</v>
      </c>
      <c r="K30" s="7">
        <f>SUM(K9:K27)</f>
        <v>2912143.5500000003</v>
      </c>
      <c r="L30" s="8">
        <f>IFERROR(K30/H30,0)</f>
        <v>0.31715100338342062</v>
      </c>
      <c r="M30" s="9">
        <f>IFERROR(K30/I30,0)</f>
        <v>0.26657375595108018</v>
      </c>
    </row>
    <row r="31" spans="2:13" ht="4.8" customHeight="1" x14ac:dyDescent="0.25">
      <c r="B31" s="32"/>
      <c r="C31" s="33"/>
      <c r="D31" s="27"/>
      <c r="E31" s="43"/>
      <c r="F31" s="27"/>
      <c r="G31" s="27"/>
      <c r="H31" s="27"/>
      <c r="I31" s="27"/>
      <c r="J31" s="27"/>
      <c r="K31" s="27"/>
      <c r="L31" s="27"/>
      <c r="M31" s="28"/>
    </row>
    <row r="32" spans="2:13" ht="13.2" customHeight="1" x14ac:dyDescent="0.25">
      <c r="B32" s="87" t="s">
        <v>15</v>
      </c>
      <c r="C32" s="84"/>
      <c r="D32" s="84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13.2" customHeight="1" x14ac:dyDescent="0.25">
      <c r="B33" s="25"/>
      <c r="C33" s="84" t="s">
        <v>16</v>
      </c>
      <c r="D33" s="84"/>
      <c r="E33" s="21"/>
      <c r="F33" s="26"/>
      <c r="G33" s="27"/>
      <c r="H33" s="27"/>
      <c r="I33" s="27"/>
      <c r="J33" s="27"/>
      <c r="K33" s="27"/>
      <c r="L33" s="27"/>
      <c r="M33" s="28"/>
    </row>
    <row r="34" spans="2:13" ht="6" customHeight="1" x14ac:dyDescent="0.25">
      <c r="B34" s="45"/>
      <c r="C34" s="46"/>
      <c r="D34" s="46"/>
      <c r="E34" s="39"/>
      <c r="F34" s="46"/>
      <c r="G34" s="27"/>
      <c r="H34" s="27"/>
      <c r="I34" s="27"/>
      <c r="J34" s="27"/>
      <c r="K34" s="27"/>
      <c r="L34" s="27"/>
      <c r="M34" s="28"/>
    </row>
    <row r="35" spans="2:13" x14ac:dyDescent="0.25">
      <c r="B35" s="32" t="s">
        <v>21</v>
      </c>
      <c r="C35" s="33"/>
      <c r="D35" s="27" t="s">
        <v>22</v>
      </c>
      <c r="E35" s="43">
        <v>6120</v>
      </c>
      <c r="F35" s="27" t="s">
        <v>55</v>
      </c>
      <c r="G35" s="35">
        <f>+H35</f>
        <v>0</v>
      </c>
      <c r="H35" s="36">
        <v>0</v>
      </c>
      <c r="I35" s="36">
        <v>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5">
      <c r="B36" s="32"/>
      <c r="C36" s="33"/>
      <c r="D36" s="27"/>
      <c r="E36" s="43">
        <v>6220</v>
      </c>
      <c r="F36" s="27" t="s">
        <v>55</v>
      </c>
      <c r="G36" s="35">
        <f>+H36</f>
        <v>0</v>
      </c>
      <c r="H36" s="36">
        <v>0</v>
      </c>
      <c r="I36" s="36">
        <v>3143675.14</v>
      </c>
      <c r="J36" s="36">
        <v>815548.88</v>
      </c>
      <c r="K36" s="36">
        <v>1190215.08</v>
      </c>
      <c r="L36" s="37">
        <f>IFERROR(K36/H36,0)</f>
        <v>0</v>
      </c>
      <c r="M36" s="38">
        <f>IFERROR(K36/I36,0)</f>
        <v>0.37860625764276651</v>
      </c>
    </row>
    <row r="37" spans="2:13" x14ac:dyDescent="0.25">
      <c r="B37" s="32"/>
      <c r="C37" s="33"/>
      <c r="D37" s="27"/>
      <c r="E37" s="43"/>
      <c r="F37" s="27"/>
      <c r="G37" s="44"/>
      <c r="H37" s="44"/>
      <c r="I37" s="44"/>
      <c r="J37" s="44"/>
      <c r="K37" s="44"/>
      <c r="L37" s="41"/>
      <c r="M37" s="42"/>
    </row>
    <row r="38" spans="2:13" x14ac:dyDescent="0.25">
      <c r="B38" s="47"/>
      <c r="C38" s="48"/>
      <c r="D38" s="49"/>
      <c r="E38" s="50"/>
      <c r="F38" s="49"/>
      <c r="G38" s="49"/>
      <c r="H38" s="49"/>
      <c r="I38" s="49"/>
      <c r="J38" s="49"/>
      <c r="K38" s="49"/>
      <c r="L38" s="49"/>
      <c r="M38" s="51"/>
    </row>
    <row r="39" spans="2:13" x14ac:dyDescent="0.25">
      <c r="B39" s="85" t="s">
        <v>17</v>
      </c>
      <c r="C39" s="86"/>
      <c r="D39" s="86"/>
      <c r="E39" s="86"/>
      <c r="F39" s="86"/>
      <c r="G39" s="7">
        <f>SUM(G35:G36)</f>
        <v>0</v>
      </c>
      <c r="H39" s="7">
        <f>SUM(H35:H36)</f>
        <v>0</v>
      </c>
      <c r="I39" s="7">
        <f>SUM(I35:I36)</f>
        <v>3143675.14</v>
      </c>
      <c r="J39" s="7">
        <f>SUM(J35:J36)</f>
        <v>815548.88</v>
      </c>
      <c r="K39" s="7">
        <f>SUM(K35:K36)</f>
        <v>1190215.08</v>
      </c>
      <c r="L39" s="8">
        <f>IFERROR(K39/H39,0)</f>
        <v>0</v>
      </c>
      <c r="M39" s="9">
        <f>IFERROR(K39/I39,0)</f>
        <v>0.37860625764276651</v>
      </c>
    </row>
    <row r="40" spans="2:13" x14ac:dyDescent="0.25">
      <c r="B40" s="4"/>
      <c r="C40" s="5"/>
      <c r="D40" s="2"/>
      <c r="E40" s="6"/>
      <c r="F40" s="2"/>
      <c r="G40" s="2"/>
      <c r="H40" s="2"/>
      <c r="I40" s="2"/>
      <c r="J40" s="2"/>
      <c r="K40" s="2"/>
      <c r="L40" s="2"/>
      <c r="M40" s="3"/>
    </row>
    <row r="41" spans="2:13" x14ac:dyDescent="0.25">
      <c r="B41" s="72" t="s">
        <v>18</v>
      </c>
      <c r="C41" s="73"/>
      <c r="D41" s="73"/>
      <c r="E41" s="73"/>
      <c r="F41" s="73"/>
      <c r="G41" s="10">
        <f>+G30+G39</f>
        <v>9182198.7599999998</v>
      </c>
      <c r="H41" s="10">
        <f>+H30+H39</f>
        <v>9182198.7599999998</v>
      </c>
      <c r="I41" s="10">
        <f>+I30+I39</f>
        <v>14068019.66</v>
      </c>
      <c r="J41" s="10">
        <f>+J30+J39</f>
        <v>1067398.06</v>
      </c>
      <c r="K41" s="10">
        <f>+K30+K39</f>
        <v>4102358.6300000004</v>
      </c>
      <c r="L41" s="11">
        <f>IFERROR(K41/H41,0)</f>
        <v>0.44677301561701332</v>
      </c>
      <c r="M41" s="12">
        <f>IFERROR(K41/I41,0)</f>
        <v>0.29160882122338466</v>
      </c>
    </row>
    <row r="42" spans="2:13" x14ac:dyDescent="0.25">
      <c r="B42" s="13"/>
      <c r="C42" s="14"/>
      <c r="D42" s="14"/>
      <c r="E42" s="15"/>
      <c r="F42" s="14"/>
      <c r="G42" s="14"/>
      <c r="H42" s="14"/>
      <c r="I42" s="14"/>
      <c r="J42" s="14"/>
      <c r="K42" s="14"/>
      <c r="L42" s="14"/>
      <c r="M42" s="16"/>
    </row>
    <row r="43" spans="2:13" ht="14.4" x14ac:dyDescent="0.3">
      <c r="B43" s="17" t="s">
        <v>19</v>
      </c>
      <c r="C43" s="17"/>
      <c r="D43" s="18"/>
      <c r="E43" s="19"/>
      <c r="F43" s="18"/>
      <c r="G43" s="18"/>
      <c r="H43" s="18"/>
    </row>
  </sheetData>
  <mergeCells count="22">
    <mergeCell ref="C33:D33"/>
    <mergeCell ref="B39:F39"/>
    <mergeCell ref="B41:F41"/>
    <mergeCell ref="K3:K5"/>
    <mergeCell ref="L3:M3"/>
    <mergeCell ref="L4:L5"/>
    <mergeCell ref="M4:M5"/>
    <mergeCell ref="B6:D6"/>
    <mergeCell ref="J6:K6"/>
    <mergeCell ref="C7:D7"/>
    <mergeCell ref="B30:F30"/>
    <mergeCell ref="B32:D3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</cp:lastModifiedBy>
  <dcterms:created xsi:type="dcterms:W3CDTF">2020-08-06T19:52:58Z</dcterms:created>
  <dcterms:modified xsi:type="dcterms:W3CDTF">2023-10-28T17:41:28Z</dcterms:modified>
</cp:coreProperties>
</file>